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EP 22" sheetId="1" r:id="rId1"/>
  </sheets>
  <calcPr calcId="124519"/>
</workbook>
</file>

<file path=xl/calcChain.xml><?xml version="1.0" encoding="utf-8"?>
<calcChain xmlns="http://schemas.openxmlformats.org/spreadsheetml/2006/main">
  <c r="I41" i="1"/>
  <c r="K39"/>
  <c r="J39"/>
  <c r="L39" s="1"/>
  <c r="K38"/>
  <c r="J38"/>
  <c r="L38" s="1"/>
  <c r="K37"/>
  <c r="J37"/>
  <c r="L37" s="1"/>
  <c r="K36"/>
  <c r="J36"/>
  <c r="L36" s="1"/>
  <c r="K35"/>
  <c r="H35"/>
  <c r="J35" s="1"/>
  <c r="L35" s="1"/>
  <c r="K34"/>
  <c r="J34"/>
  <c r="L34" s="1"/>
  <c r="K33"/>
  <c r="J33"/>
  <c r="L33" s="1"/>
  <c r="K32"/>
  <c r="J32"/>
  <c r="L32" s="1"/>
  <c r="K31"/>
  <c r="J31"/>
  <c r="L31" s="1"/>
  <c r="K30"/>
  <c r="J30"/>
  <c r="L30" s="1"/>
  <c r="K29"/>
  <c r="J29"/>
  <c r="L29" s="1"/>
  <c r="K28"/>
  <c r="J28"/>
  <c r="L28" s="1"/>
  <c r="K27"/>
  <c r="J27"/>
  <c r="L27" s="1"/>
  <c r="K26"/>
  <c r="J26"/>
  <c r="L26" s="1"/>
  <c r="K25"/>
  <c r="J25"/>
  <c r="L25" s="1"/>
  <c r="K24"/>
  <c r="J24"/>
  <c r="L24" s="1"/>
  <c r="K23"/>
  <c r="J23"/>
  <c r="L23" s="1"/>
  <c r="K22"/>
  <c r="J22"/>
  <c r="L22" s="1"/>
  <c r="K21"/>
  <c r="J21"/>
  <c r="L21" s="1"/>
  <c r="K20"/>
  <c r="J20"/>
  <c r="L20" s="1"/>
  <c r="K19"/>
  <c r="J19"/>
  <c r="L19" s="1"/>
  <c r="K18"/>
  <c r="J18"/>
  <c r="L18" s="1"/>
  <c r="K17"/>
  <c r="J17"/>
  <c r="L17" s="1"/>
  <c r="K16"/>
  <c r="J16"/>
  <c r="L16" s="1"/>
  <c r="K15"/>
  <c r="J15"/>
  <c r="L15" s="1"/>
  <c r="K14"/>
  <c r="J14"/>
  <c r="L14" s="1"/>
  <c r="K13"/>
  <c r="J13"/>
  <c r="L13" s="1"/>
  <c r="K12"/>
  <c r="J12"/>
  <c r="L12" s="1"/>
  <c r="K11"/>
  <c r="J11"/>
  <c r="L11" s="1"/>
  <c r="K10"/>
  <c r="J10"/>
  <c r="L10" s="1"/>
  <c r="K9"/>
  <c r="J9"/>
  <c r="L9" s="1"/>
  <c r="K8"/>
  <c r="J8"/>
  <c r="L8" s="1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K7"/>
  <c r="J7"/>
  <c r="K6"/>
  <c r="K41" s="1"/>
  <c r="J6"/>
  <c r="L6" l="1"/>
  <c r="L41" s="1"/>
  <c r="L7"/>
  <c r="H41"/>
  <c r="J41"/>
</calcChain>
</file>

<file path=xl/sharedStrings.xml><?xml version="1.0" encoding="utf-8"?>
<sst xmlns="http://schemas.openxmlformats.org/spreadsheetml/2006/main" count="185" uniqueCount="138">
  <si>
    <t xml:space="preserve">QURESHI GAS COMPANY PVT LIMITED </t>
  </si>
  <si>
    <t>MONTHLY DISTRIBUTOR SALES REPORT FOR THE MONTH OF SEPTEMBER 2022</t>
  </si>
  <si>
    <t>S #</t>
  </si>
  <si>
    <t>Name of Authorized LPG Distributor</t>
  </si>
  <si>
    <t>Complete Address of the Markeeting Address</t>
  </si>
  <si>
    <t>Name of Marketing City</t>
  </si>
  <si>
    <t>Name of Province</t>
  </si>
  <si>
    <t>Name of Contact  Person</t>
  </si>
  <si>
    <t>11.8 kg</t>
  </si>
  <si>
    <t>45.4 kg</t>
  </si>
  <si>
    <t>Jamali Gas</t>
  </si>
  <si>
    <t>All Over Balocistan Distributor</t>
  </si>
  <si>
    <t>Dera murad Jamali</t>
  </si>
  <si>
    <t>Balochistan</t>
  </si>
  <si>
    <t>Jaffar Jamali</t>
  </si>
  <si>
    <t>Ghulam Mustafa Gas</t>
  </si>
  <si>
    <t>Bakra Pari Daur</t>
  </si>
  <si>
    <t>Daur</t>
  </si>
  <si>
    <t>Sindh</t>
  </si>
  <si>
    <t>Ghulam Mustafa</t>
  </si>
  <si>
    <t>Asad Gas Agenchy</t>
  </si>
  <si>
    <t>Main Larkana Road Dadu</t>
  </si>
  <si>
    <t>Dadu</t>
  </si>
  <si>
    <t>Asad  Ali</t>
  </si>
  <si>
    <t>Aslam Gas Agency</t>
  </si>
  <si>
    <t>Near Railway line Jamshro</t>
  </si>
  <si>
    <t>Jamshoro</t>
  </si>
  <si>
    <t>M Aslam</t>
  </si>
  <si>
    <t>Waleed Gas</t>
  </si>
  <si>
    <t>Station Road new Pull Hyd.</t>
  </si>
  <si>
    <t>Hyderabad</t>
  </si>
  <si>
    <t>Ikram Baig</t>
  </si>
  <si>
    <t>M Areeb Gas</t>
  </si>
  <si>
    <t>Near Buss Stand Road Sewhan</t>
  </si>
  <si>
    <t>Sehwan</t>
  </si>
  <si>
    <t xml:space="preserve">M Areeb </t>
  </si>
  <si>
    <t>Noman Gas</t>
  </si>
  <si>
    <t>Near Main Bus Stop Halla</t>
  </si>
  <si>
    <t>Halla</t>
  </si>
  <si>
    <t>Noman Ali</t>
  </si>
  <si>
    <t>Al Rahim Gas</t>
  </si>
  <si>
    <t>Mir Wah  Road Sanger Chang</t>
  </si>
  <si>
    <t>Sangar Chang</t>
  </si>
  <si>
    <t>Attique Ahmed</t>
  </si>
  <si>
    <t>Fine Gas Agency</t>
  </si>
  <si>
    <t>Main Markit Road Sukkur</t>
  </si>
  <si>
    <t>Sukkur</t>
  </si>
  <si>
    <t>Muhammad Usman</t>
  </si>
  <si>
    <t>Noor ul Haq</t>
  </si>
  <si>
    <t>Latifabad 07 No. Hyderabad</t>
  </si>
  <si>
    <t>Tawakal Gas</t>
  </si>
  <si>
    <t>Chamber Road Tando Alahyair</t>
  </si>
  <si>
    <t>Tando Alahyair</t>
  </si>
  <si>
    <t>Abdul Razaque</t>
  </si>
  <si>
    <t>Imtiaz Ali Gas</t>
  </si>
  <si>
    <t>Near habib bank Matiari</t>
  </si>
  <si>
    <t>Matiari</t>
  </si>
  <si>
    <t>Imtiaz Ali Memon</t>
  </si>
  <si>
    <t xml:space="preserve">M. Saleem Gas </t>
  </si>
  <si>
    <t>Main Market Moro</t>
  </si>
  <si>
    <t>Moro</t>
  </si>
  <si>
    <t>Muhammad Saleem</t>
  </si>
  <si>
    <t>Rajput Gas</t>
  </si>
  <si>
    <t>Daulat Pur Bus Stand</t>
  </si>
  <si>
    <t>Dolat Put</t>
  </si>
  <si>
    <t>Muhammad Anwar</t>
  </si>
  <si>
    <t>Usama Gas</t>
  </si>
  <si>
    <t>Phatan Goth Hyderabad</t>
  </si>
  <si>
    <t>Haji Qadir</t>
  </si>
  <si>
    <t>Alpha Gas</t>
  </si>
  <si>
    <t>Badeen stop Hyderabad</t>
  </si>
  <si>
    <t>Shams u Din</t>
  </si>
  <si>
    <t>Raja Gas</t>
  </si>
  <si>
    <t>Raja ManzIL PhulaDew</t>
  </si>
  <si>
    <t>PhullaDew</t>
  </si>
  <si>
    <t>Raja</t>
  </si>
  <si>
    <t>Amir Jamali Gas</t>
  </si>
  <si>
    <t>Larkana Road Dadu</t>
  </si>
  <si>
    <t>Amir Jamali</t>
  </si>
  <si>
    <t>Gulmani Gas</t>
  </si>
  <si>
    <t>Indus Road Khanot</t>
  </si>
  <si>
    <t>Gul Mani Phatan</t>
  </si>
  <si>
    <t>Memon Gas</t>
  </si>
  <si>
    <t>Near Press Club Saeedabad</t>
  </si>
  <si>
    <t>Saeedabad</t>
  </si>
  <si>
    <t>Nizam Memon</t>
  </si>
  <si>
    <t>Arslan Gas Agency</t>
  </si>
  <si>
    <t>Allah Wala Chowk Bhit Shah</t>
  </si>
  <si>
    <t>Bhit Shah</t>
  </si>
  <si>
    <t>Sajad Ali</t>
  </si>
  <si>
    <t>Zulqarnain Gas</t>
  </si>
  <si>
    <t>Near Al Noor Hights Hydetabad</t>
  </si>
  <si>
    <t>Bashir Ahmed</t>
  </si>
  <si>
    <t>Sana ullah Gas</t>
  </si>
  <si>
    <t>Main Markeet Mehar</t>
  </si>
  <si>
    <t>Mehar</t>
  </si>
  <si>
    <t>Sanaullah</t>
  </si>
  <si>
    <t xml:space="preserve">Sultan Gas </t>
  </si>
  <si>
    <t>Chamber Market chamber</t>
  </si>
  <si>
    <t>Sultan</t>
  </si>
  <si>
    <t>PG Sawami Gas</t>
  </si>
  <si>
    <t>MAMA Makhi Stop Mithi</t>
  </si>
  <si>
    <t>Mithi</t>
  </si>
  <si>
    <t>Nind Lal</t>
  </si>
  <si>
    <t>Shakhti Gas</t>
  </si>
  <si>
    <t>Near HBL Bank Islam Kot</t>
  </si>
  <si>
    <t>Islam Kot</t>
  </si>
  <si>
    <t>Doctor Naraain</t>
  </si>
  <si>
    <t>Jugwani Gas</t>
  </si>
  <si>
    <t>Khipro Road Peromal</t>
  </si>
  <si>
    <t>Kandyari</t>
  </si>
  <si>
    <t xml:space="preserve">Suneel </t>
  </si>
  <si>
    <t>Shifa Gas Agency</t>
  </si>
  <si>
    <t>Shora Goth Hydetabad</t>
  </si>
  <si>
    <t>Aman Qureshi</t>
  </si>
  <si>
    <t>Salah u Din Gas</t>
  </si>
  <si>
    <t>Main Site area Johi</t>
  </si>
  <si>
    <t>Johi</t>
  </si>
  <si>
    <t>Salah u Din</t>
  </si>
  <si>
    <t>Aslam Global Gas</t>
  </si>
  <si>
    <t>Islamabad Hyderabad</t>
  </si>
  <si>
    <t>Babar Ali</t>
  </si>
  <si>
    <t>Umaima &amp; Hudaba Gas</t>
  </si>
  <si>
    <t>Pakka Qila Hyderabad</t>
  </si>
  <si>
    <t>M Saleem</t>
  </si>
  <si>
    <t>Rehman Gas</t>
  </si>
  <si>
    <t>Sheedi Goth Qasimabad</t>
  </si>
  <si>
    <t>Rehman Ali</t>
  </si>
  <si>
    <t>Al Madani Gas</t>
  </si>
  <si>
    <t>Tando G ali Road Dighri</t>
  </si>
  <si>
    <t>Dighri</t>
  </si>
  <si>
    <t>Waqar</t>
  </si>
  <si>
    <t>Hamza Gas Agency</t>
  </si>
  <si>
    <t>New Pull Road Pakka Qila Hyderabad</t>
  </si>
  <si>
    <t>Ghani Bhai</t>
  </si>
  <si>
    <t xml:space="preserve"> Qty Cylinders</t>
  </si>
  <si>
    <t>Qty In Kgs</t>
  </si>
  <si>
    <t>TOTAL KG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</si>
</sst>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6" formatCode="_(* #,##0.0_);_(* \(#,##0.0\);_(* &quot;-&quot;?_);_(@_)"/>
    <numFmt numFmtId="167" formatCode="_(* #,##0.000_);_(* \(#,##0.0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43" fontId="2" fillId="0" borderId="1" xfId="1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164" fontId="2" fillId="0" borderId="0" xfId="1" applyNumberFormat="1" applyFont="1"/>
    <xf numFmtId="167" fontId="2" fillId="0" borderId="0" xfId="1" applyNumberFormat="1" applyFont="1"/>
    <xf numFmtId="43" fontId="2" fillId="0" borderId="0" xfId="1" applyNumberFormat="1" applyFont="1"/>
    <xf numFmtId="43" fontId="2" fillId="0" borderId="0" xfId="1" applyNumberFormat="1" applyFont="1" applyAlignment="1">
      <alignment horizontal="center"/>
    </xf>
    <xf numFmtId="164" fontId="2" fillId="0" borderId="0" xfId="1" applyNumberFormat="1" applyFont="1" applyBorder="1" applyAlignment="1">
      <alignment wrapText="1"/>
    </xf>
    <xf numFmtId="43" fontId="2" fillId="0" borderId="0" xfId="0" applyNumberFormat="1" applyFont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 shrinkToFit="1"/>
    </xf>
    <xf numFmtId="43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43" fontId="2" fillId="5" borderId="1" xfId="1" applyNumberFormat="1" applyFont="1" applyFill="1" applyBorder="1" applyAlignment="1">
      <alignment horizontal="center" vertical="center"/>
    </xf>
    <xf numFmtId="43" fontId="2" fillId="5" borderId="1" xfId="1" applyNumberFormat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3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3" fontId="6" fillId="6" borderId="9" xfId="1" applyNumberFormat="1" applyFont="1" applyFill="1" applyBorder="1" applyAlignment="1">
      <alignment vertical="center"/>
    </xf>
    <xf numFmtId="164" fontId="6" fillId="6" borderId="9" xfId="1" applyNumberFormat="1" applyFont="1" applyFill="1" applyBorder="1" applyAlignment="1">
      <alignment vertical="center"/>
    </xf>
    <xf numFmtId="164" fontId="6" fillId="6" borderId="9" xfId="1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M46"/>
  <sheetViews>
    <sheetView tabSelected="1" topLeftCell="A37" zoomScale="75" zoomScaleNormal="75" workbookViewId="0">
      <selection activeCell="B2" sqref="B2:L2"/>
    </sheetView>
  </sheetViews>
  <sheetFormatPr defaultRowHeight="15.75"/>
  <cols>
    <col min="1" max="1" width="5.85546875" style="1" customWidth="1"/>
    <col min="2" max="2" width="3.5703125" style="2" bestFit="1" customWidth="1"/>
    <col min="3" max="3" width="15.140625" style="1" customWidth="1"/>
    <col min="4" max="4" width="18.42578125" style="1" customWidth="1"/>
    <col min="5" max="5" width="15.140625" style="1" customWidth="1"/>
    <col min="6" max="6" width="16.85546875" style="1" bestFit="1" customWidth="1"/>
    <col min="7" max="7" width="12.85546875" style="1" customWidth="1"/>
    <col min="8" max="8" width="15.5703125" style="17" bestFit="1" customWidth="1"/>
    <col min="9" max="9" width="13.140625" style="17" bestFit="1" customWidth="1"/>
    <col min="10" max="10" width="11.140625" style="15" bestFit="1" customWidth="1"/>
    <col min="11" max="11" width="12.42578125" style="15" bestFit="1" customWidth="1"/>
    <col min="12" max="12" width="12" style="15" customWidth="1"/>
    <col min="13" max="13" width="10.85546875" style="1" customWidth="1"/>
    <col min="14" max="16384" width="9.140625" style="1"/>
  </cols>
  <sheetData>
    <row r="1" spans="2:13" ht="33.7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2:13" ht="40.5" customHeight="1"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3" ht="15.75" customHeight="1">
      <c r="B3" s="25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7" t="s">
        <v>135</v>
      </c>
      <c r="I3" s="27"/>
      <c r="J3" s="28" t="s">
        <v>136</v>
      </c>
      <c r="K3" s="28"/>
      <c r="L3" s="28" t="s">
        <v>137</v>
      </c>
    </row>
    <row r="4" spans="2:13">
      <c r="B4" s="25"/>
      <c r="C4" s="26"/>
      <c r="D4" s="26"/>
      <c r="E4" s="26"/>
      <c r="F4" s="26"/>
      <c r="G4" s="26"/>
      <c r="H4" s="29" t="s">
        <v>8</v>
      </c>
      <c r="I4" s="30" t="s">
        <v>9</v>
      </c>
      <c r="J4" s="31" t="s">
        <v>8</v>
      </c>
      <c r="K4" s="31" t="s">
        <v>9</v>
      </c>
      <c r="L4" s="28"/>
    </row>
    <row r="5" spans="2:13" s="32" customFormat="1">
      <c r="B5" s="33"/>
      <c r="C5" s="34"/>
      <c r="D5" s="35"/>
      <c r="E5" s="35"/>
      <c r="F5" s="35"/>
      <c r="G5" s="35"/>
      <c r="H5" s="36"/>
      <c r="I5" s="36"/>
      <c r="J5" s="37"/>
      <c r="K5" s="37"/>
      <c r="L5" s="37"/>
    </row>
    <row r="6" spans="2:13" s="8" customFormat="1" ht="47.25" customHeight="1">
      <c r="B6" s="3">
        <v>1</v>
      </c>
      <c r="C6" s="4" t="s">
        <v>10</v>
      </c>
      <c r="D6" s="5" t="s">
        <v>11</v>
      </c>
      <c r="E6" s="5" t="s">
        <v>12</v>
      </c>
      <c r="F6" s="5" t="s">
        <v>13</v>
      </c>
      <c r="G6" s="4" t="s">
        <v>14</v>
      </c>
      <c r="H6" s="6">
        <v>718</v>
      </c>
      <c r="I6" s="7">
        <v>86</v>
      </c>
      <c r="J6" s="7">
        <f>H6*11.8</f>
        <v>8472.4</v>
      </c>
      <c r="K6" s="7">
        <f>I6*45.4</f>
        <v>3904.4</v>
      </c>
      <c r="L6" s="7">
        <f>J6+K6</f>
        <v>12376.8</v>
      </c>
    </row>
    <row r="7" spans="2:13" s="8" customFormat="1" ht="31.5">
      <c r="B7" s="3">
        <v>2</v>
      </c>
      <c r="C7" s="4" t="s">
        <v>15</v>
      </c>
      <c r="D7" s="5" t="s">
        <v>16</v>
      </c>
      <c r="E7" s="5" t="s">
        <v>17</v>
      </c>
      <c r="F7" s="5" t="s">
        <v>18</v>
      </c>
      <c r="G7" s="4" t="s">
        <v>19</v>
      </c>
      <c r="H7" s="7">
        <v>362</v>
      </c>
      <c r="I7" s="7">
        <v>95</v>
      </c>
      <c r="J7" s="7">
        <f t="shared" ref="J7:J39" si="0">H7*11.8</f>
        <v>4271.6000000000004</v>
      </c>
      <c r="K7" s="7">
        <f t="shared" ref="K7:K39" si="1">I7*45.4</f>
        <v>4313</v>
      </c>
      <c r="L7" s="7">
        <f t="shared" ref="L7:L39" si="2">J7+K7</f>
        <v>8584.6</v>
      </c>
    </row>
    <row r="8" spans="2:13" s="8" customFormat="1" ht="31.5">
      <c r="B8" s="3">
        <f>B7+1</f>
        <v>3</v>
      </c>
      <c r="C8" s="4" t="s">
        <v>20</v>
      </c>
      <c r="D8" s="5" t="s">
        <v>21</v>
      </c>
      <c r="E8" s="5" t="s">
        <v>22</v>
      </c>
      <c r="F8" s="5" t="s">
        <v>18</v>
      </c>
      <c r="G8" s="4" t="s">
        <v>23</v>
      </c>
      <c r="H8" s="7">
        <v>756</v>
      </c>
      <c r="I8" s="7">
        <v>63</v>
      </c>
      <c r="J8" s="7">
        <f t="shared" si="0"/>
        <v>8920.8000000000011</v>
      </c>
      <c r="K8" s="7">
        <f t="shared" si="1"/>
        <v>2860.2</v>
      </c>
      <c r="L8" s="7">
        <f t="shared" si="2"/>
        <v>11781</v>
      </c>
    </row>
    <row r="9" spans="2:13" s="8" customFormat="1" ht="31.5">
      <c r="B9" s="3">
        <f t="shared" ref="B9:B39" si="3">B8+1</f>
        <v>4</v>
      </c>
      <c r="C9" s="4" t="s">
        <v>24</v>
      </c>
      <c r="D9" s="5" t="s">
        <v>25</v>
      </c>
      <c r="E9" s="5" t="s">
        <v>26</v>
      </c>
      <c r="F9" s="5" t="s">
        <v>18</v>
      </c>
      <c r="G9" s="4" t="s">
        <v>27</v>
      </c>
      <c r="H9" s="7">
        <v>586</v>
      </c>
      <c r="I9" s="7">
        <v>71</v>
      </c>
      <c r="J9" s="7">
        <f t="shared" si="0"/>
        <v>6914.8</v>
      </c>
      <c r="K9" s="7">
        <f t="shared" si="1"/>
        <v>3223.4</v>
      </c>
      <c r="L9" s="7">
        <f t="shared" si="2"/>
        <v>10138.200000000001</v>
      </c>
      <c r="M9" s="9"/>
    </row>
    <row r="10" spans="2:13" s="8" customFormat="1" ht="31.5">
      <c r="B10" s="3">
        <f t="shared" si="3"/>
        <v>5</v>
      </c>
      <c r="C10" s="4" t="s">
        <v>28</v>
      </c>
      <c r="D10" s="5" t="s">
        <v>29</v>
      </c>
      <c r="E10" s="5" t="s">
        <v>30</v>
      </c>
      <c r="F10" s="5" t="s">
        <v>18</v>
      </c>
      <c r="G10" s="4" t="s">
        <v>31</v>
      </c>
      <c r="H10" s="7">
        <v>50</v>
      </c>
      <c r="I10" s="7">
        <v>72</v>
      </c>
      <c r="J10" s="7">
        <f t="shared" si="0"/>
        <v>590</v>
      </c>
      <c r="K10" s="7">
        <f t="shared" si="1"/>
        <v>3268.7999999999997</v>
      </c>
      <c r="L10" s="7">
        <f t="shared" si="2"/>
        <v>3858.7999999999997</v>
      </c>
    </row>
    <row r="11" spans="2:13" s="8" customFormat="1" ht="31.5">
      <c r="B11" s="3">
        <f t="shared" si="3"/>
        <v>6</v>
      </c>
      <c r="C11" s="4" t="s">
        <v>32</v>
      </c>
      <c r="D11" s="5" t="s">
        <v>33</v>
      </c>
      <c r="E11" s="5" t="s">
        <v>34</v>
      </c>
      <c r="F11" s="5" t="s">
        <v>18</v>
      </c>
      <c r="G11" s="4" t="s">
        <v>35</v>
      </c>
      <c r="H11" s="7">
        <v>266</v>
      </c>
      <c r="I11" s="7">
        <v>76</v>
      </c>
      <c r="J11" s="7">
        <f t="shared" si="0"/>
        <v>3138.8</v>
      </c>
      <c r="K11" s="7">
        <f t="shared" si="1"/>
        <v>3450.4</v>
      </c>
      <c r="L11" s="7">
        <f t="shared" si="2"/>
        <v>6589.2000000000007</v>
      </c>
    </row>
    <row r="12" spans="2:13" s="8" customFormat="1" ht="31.5">
      <c r="B12" s="3">
        <f t="shared" si="3"/>
        <v>7</v>
      </c>
      <c r="C12" s="4" t="s">
        <v>36</v>
      </c>
      <c r="D12" s="5" t="s">
        <v>37</v>
      </c>
      <c r="E12" s="5" t="s">
        <v>38</v>
      </c>
      <c r="F12" s="5" t="s">
        <v>18</v>
      </c>
      <c r="G12" s="4" t="s">
        <v>39</v>
      </c>
      <c r="H12" s="7">
        <v>756</v>
      </c>
      <c r="I12" s="7">
        <v>95</v>
      </c>
      <c r="J12" s="7">
        <f t="shared" si="0"/>
        <v>8920.8000000000011</v>
      </c>
      <c r="K12" s="7">
        <f t="shared" si="1"/>
        <v>4313</v>
      </c>
      <c r="L12" s="7">
        <f t="shared" si="2"/>
        <v>13233.800000000001</v>
      </c>
    </row>
    <row r="13" spans="2:13" s="8" customFormat="1" ht="31.5">
      <c r="B13" s="3">
        <f t="shared" si="3"/>
        <v>8</v>
      </c>
      <c r="C13" s="4" t="s">
        <v>40</v>
      </c>
      <c r="D13" s="5" t="s">
        <v>41</v>
      </c>
      <c r="E13" s="5" t="s">
        <v>42</v>
      </c>
      <c r="F13" s="5" t="s">
        <v>18</v>
      </c>
      <c r="G13" s="4" t="s">
        <v>43</v>
      </c>
      <c r="H13" s="7">
        <v>183</v>
      </c>
      <c r="I13" s="7">
        <v>75</v>
      </c>
      <c r="J13" s="7">
        <f t="shared" si="0"/>
        <v>2159.4</v>
      </c>
      <c r="K13" s="7">
        <f t="shared" si="1"/>
        <v>3405</v>
      </c>
      <c r="L13" s="7">
        <f t="shared" si="2"/>
        <v>5564.4</v>
      </c>
    </row>
    <row r="14" spans="2:13" s="8" customFormat="1" ht="31.5">
      <c r="B14" s="3">
        <f t="shared" si="3"/>
        <v>9</v>
      </c>
      <c r="C14" s="4" t="s">
        <v>44</v>
      </c>
      <c r="D14" s="5" t="s">
        <v>45</v>
      </c>
      <c r="E14" s="5" t="s">
        <v>46</v>
      </c>
      <c r="F14" s="5" t="s">
        <v>18</v>
      </c>
      <c r="G14" s="4" t="s">
        <v>47</v>
      </c>
      <c r="H14" s="7">
        <v>534</v>
      </c>
      <c r="I14" s="7">
        <v>90</v>
      </c>
      <c r="J14" s="7">
        <f t="shared" si="0"/>
        <v>6301.2000000000007</v>
      </c>
      <c r="K14" s="7">
        <f t="shared" si="1"/>
        <v>4086</v>
      </c>
      <c r="L14" s="7">
        <f t="shared" si="2"/>
        <v>10387.200000000001</v>
      </c>
    </row>
    <row r="15" spans="2:13" s="8" customFormat="1" ht="31.5">
      <c r="B15" s="3">
        <f t="shared" si="3"/>
        <v>10</v>
      </c>
      <c r="C15" s="4" t="s">
        <v>48</v>
      </c>
      <c r="D15" s="5" t="s">
        <v>49</v>
      </c>
      <c r="E15" s="5" t="s">
        <v>30</v>
      </c>
      <c r="F15" s="5" t="s">
        <v>18</v>
      </c>
      <c r="G15" s="4" t="s">
        <v>48</v>
      </c>
      <c r="H15" s="7">
        <v>565</v>
      </c>
      <c r="I15" s="7">
        <v>90</v>
      </c>
      <c r="J15" s="7">
        <f t="shared" si="0"/>
        <v>6667</v>
      </c>
      <c r="K15" s="7">
        <f t="shared" si="1"/>
        <v>4086</v>
      </c>
      <c r="L15" s="7">
        <f t="shared" si="2"/>
        <v>10753</v>
      </c>
    </row>
    <row r="16" spans="2:13" s="8" customFormat="1" ht="31.5">
      <c r="B16" s="3">
        <f t="shared" si="3"/>
        <v>11</v>
      </c>
      <c r="C16" s="4" t="s">
        <v>50</v>
      </c>
      <c r="D16" s="5" t="s">
        <v>51</v>
      </c>
      <c r="E16" s="5" t="s">
        <v>52</v>
      </c>
      <c r="F16" s="5" t="s">
        <v>18</v>
      </c>
      <c r="G16" s="4" t="s">
        <v>53</v>
      </c>
      <c r="H16" s="7">
        <v>357</v>
      </c>
      <c r="I16" s="7">
        <v>89</v>
      </c>
      <c r="J16" s="7">
        <f t="shared" si="0"/>
        <v>4212.6000000000004</v>
      </c>
      <c r="K16" s="7">
        <f t="shared" si="1"/>
        <v>4040.6</v>
      </c>
      <c r="L16" s="7">
        <f t="shared" si="2"/>
        <v>8253.2000000000007</v>
      </c>
    </row>
    <row r="17" spans="2:12" s="8" customFormat="1" ht="31.5">
      <c r="B17" s="3">
        <f t="shared" si="3"/>
        <v>12</v>
      </c>
      <c r="C17" s="4" t="s">
        <v>54</v>
      </c>
      <c r="D17" s="5" t="s">
        <v>55</v>
      </c>
      <c r="E17" s="5" t="s">
        <v>56</v>
      </c>
      <c r="F17" s="5" t="s">
        <v>18</v>
      </c>
      <c r="G17" s="4" t="s">
        <v>57</v>
      </c>
      <c r="H17" s="7">
        <v>720</v>
      </c>
      <c r="I17" s="7">
        <v>78</v>
      </c>
      <c r="J17" s="7">
        <f t="shared" si="0"/>
        <v>8496</v>
      </c>
      <c r="K17" s="7">
        <f t="shared" si="1"/>
        <v>3541.2</v>
      </c>
      <c r="L17" s="7">
        <f t="shared" si="2"/>
        <v>12037.2</v>
      </c>
    </row>
    <row r="18" spans="2:12" s="8" customFormat="1" ht="31.5">
      <c r="B18" s="3">
        <f t="shared" si="3"/>
        <v>13</v>
      </c>
      <c r="C18" s="4" t="s">
        <v>58</v>
      </c>
      <c r="D18" s="5" t="s">
        <v>59</v>
      </c>
      <c r="E18" s="5" t="s">
        <v>60</v>
      </c>
      <c r="F18" s="5" t="s">
        <v>18</v>
      </c>
      <c r="G18" s="4" t="s">
        <v>61</v>
      </c>
      <c r="H18" s="7">
        <v>250</v>
      </c>
      <c r="I18" s="7">
        <v>102</v>
      </c>
      <c r="J18" s="7">
        <f t="shared" si="0"/>
        <v>2950</v>
      </c>
      <c r="K18" s="7">
        <f t="shared" si="1"/>
        <v>4630.8</v>
      </c>
      <c r="L18" s="7">
        <f t="shared" si="2"/>
        <v>7580.8</v>
      </c>
    </row>
    <row r="19" spans="2:12" s="8" customFormat="1" ht="31.5">
      <c r="B19" s="3">
        <f t="shared" si="3"/>
        <v>14</v>
      </c>
      <c r="C19" s="4" t="s">
        <v>62</v>
      </c>
      <c r="D19" s="5" t="s">
        <v>63</v>
      </c>
      <c r="E19" s="5" t="s">
        <v>64</v>
      </c>
      <c r="F19" s="5" t="s">
        <v>18</v>
      </c>
      <c r="G19" s="4" t="s">
        <v>65</v>
      </c>
      <c r="H19" s="7">
        <v>137</v>
      </c>
      <c r="I19" s="7">
        <v>58</v>
      </c>
      <c r="J19" s="7">
        <f t="shared" si="0"/>
        <v>1616.6000000000001</v>
      </c>
      <c r="K19" s="7">
        <f t="shared" si="1"/>
        <v>2633.2</v>
      </c>
      <c r="L19" s="7">
        <f t="shared" si="2"/>
        <v>4249.8</v>
      </c>
    </row>
    <row r="20" spans="2:12" s="8" customFormat="1" ht="31.5">
      <c r="B20" s="3">
        <f t="shared" si="3"/>
        <v>15</v>
      </c>
      <c r="C20" s="4" t="s">
        <v>66</v>
      </c>
      <c r="D20" s="5" t="s">
        <v>67</v>
      </c>
      <c r="E20" s="5" t="s">
        <v>30</v>
      </c>
      <c r="F20" s="5" t="s">
        <v>18</v>
      </c>
      <c r="G20" s="4" t="s">
        <v>68</v>
      </c>
      <c r="H20" s="7">
        <v>432</v>
      </c>
      <c r="I20" s="7">
        <v>78</v>
      </c>
      <c r="J20" s="7">
        <f t="shared" si="0"/>
        <v>5097.6000000000004</v>
      </c>
      <c r="K20" s="7">
        <f t="shared" si="1"/>
        <v>3541.2</v>
      </c>
      <c r="L20" s="7">
        <f t="shared" si="2"/>
        <v>8638.7999999999993</v>
      </c>
    </row>
    <row r="21" spans="2:12" s="8" customFormat="1" ht="31.5">
      <c r="B21" s="3">
        <f t="shared" si="3"/>
        <v>16</v>
      </c>
      <c r="C21" s="10" t="s">
        <v>69</v>
      </c>
      <c r="D21" s="5" t="s">
        <v>70</v>
      </c>
      <c r="E21" s="5" t="s">
        <v>30</v>
      </c>
      <c r="F21" s="5" t="s">
        <v>18</v>
      </c>
      <c r="G21" s="4" t="s">
        <v>71</v>
      </c>
      <c r="H21" s="7">
        <v>590</v>
      </c>
      <c r="I21" s="7">
        <v>55</v>
      </c>
      <c r="J21" s="7">
        <f t="shared" si="0"/>
        <v>6962</v>
      </c>
      <c r="K21" s="7">
        <f t="shared" si="1"/>
        <v>2497</v>
      </c>
      <c r="L21" s="7">
        <f t="shared" si="2"/>
        <v>9459</v>
      </c>
    </row>
    <row r="22" spans="2:12" s="8" customFormat="1" ht="31.5">
      <c r="B22" s="3">
        <f t="shared" si="3"/>
        <v>17</v>
      </c>
      <c r="C22" s="4" t="s">
        <v>72</v>
      </c>
      <c r="D22" s="11" t="s">
        <v>73</v>
      </c>
      <c r="E22" s="11" t="s">
        <v>74</v>
      </c>
      <c r="F22" s="11" t="s">
        <v>18</v>
      </c>
      <c r="G22" s="10" t="s">
        <v>75</v>
      </c>
      <c r="H22" s="7">
        <v>780</v>
      </c>
      <c r="I22" s="7">
        <v>88</v>
      </c>
      <c r="J22" s="7">
        <f t="shared" si="0"/>
        <v>9204</v>
      </c>
      <c r="K22" s="7">
        <f t="shared" si="1"/>
        <v>3995.2</v>
      </c>
      <c r="L22" s="7">
        <f t="shared" si="2"/>
        <v>13199.2</v>
      </c>
    </row>
    <row r="23" spans="2:12" s="8" customFormat="1" ht="31.5">
      <c r="B23" s="3">
        <f t="shared" si="3"/>
        <v>18</v>
      </c>
      <c r="C23" s="4" t="s">
        <v>76</v>
      </c>
      <c r="D23" s="5" t="s">
        <v>77</v>
      </c>
      <c r="E23" s="5" t="s">
        <v>22</v>
      </c>
      <c r="F23" s="5" t="s">
        <v>18</v>
      </c>
      <c r="G23" s="4" t="s">
        <v>78</v>
      </c>
      <c r="H23" s="7">
        <v>735</v>
      </c>
      <c r="I23" s="7">
        <v>108</v>
      </c>
      <c r="J23" s="7">
        <f t="shared" si="0"/>
        <v>8673</v>
      </c>
      <c r="K23" s="7">
        <f t="shared" si="1"/>
        <v>4903.2</v>
      </c>
      <c r="L23" s="7">
        <f t="shared" si="2"/>
        <v>13576.2</v>
      </c>
    </row>
    <row r="24" spans="2:12" s="8" customFormat="1" ht="31.5">
      <c r="B24" s="3">
        <f t="shared" si="3"/>
        <v>19</v>
      </c>
      <c r="C24" s="4" t="s">
        <v>79</v>
      </c>
      <c r="D24" s="5" t="s">
        <v>80</v>
      </c>
      <c r="E24" s="5" t="s">
        <v>26</v>
      </c>
      <c r="F24" s="5" t="s">
        <v>18</v>
      </c>
      <c r="G24" s="4" t="s">
        <v>81</v>
      </c>
      <c r="H24" s="7">
        <v>130</v>
      </c>
      <c r="I24" s="7">
        <v>92</v>
      </c>
      <c r="J24" s="7">
        <f t="shared" si="0"/>
        <v>1534</v>
      </c>
      <c r="K24" s="7">
        <f t="shared" si="1"/>
        <v>4176.8</v>
      </c>
      <c r="L24" s="7">
        <f t="shared" si="2"/>
        <v>5710.8</v>
      </c>
    </row>
    <row r="25" spans="2:12" s="8" customFormat="1" ht="31.5">
      <c r="B25" s="3">
        <f t="shared" si="3"/>
        <v>20</v>
      </c>
      <c r="C25" s="4" t="s">
        <v>82</v>
      </c>
      <c r="D25" s="5" t="s">
        <v>83</v>
      </c>
      <c r="E25" s="5" t="s">
        <v>84</v>
      </c>
      <c r="F25" s="5" t="s">
        <v>18</v>
      </c>
      <c r="G25" s="4" t="s">
        <v>85</v>
      </c>
      <c r="H25" s="7">
        <v>326</v>
      </c>
      <c r="I25" s="7">
        <v>65</v>
      </c>
      <c r="J25" s="7">
        <f t="shared" si="0"/>
        <v>3846.8</v>
      </c>
      <c r="K25" s="7">
        <f t="shared" si="1"/>
        <v>2951</v>
      </c>
      <c r="L25" s="7">
        <f t="shared" si="2"/>
        <v>6797.8</v>
      </c>
    </row>
    <row r="26" spans="2:12" s="8" customFormat="1" ht="31.5">
      <c r="B26" s="3">
        <f t="shared" si="3"/>
        <v>21</v>
      </c>
      <c r="C26" s="4" t="s">
        <v>86</v>
      </c>
      <c r="D26" s="5" t="s">
        <v>87</v>
      </c>
      <c r="E26" s="5" t="s">
        <v>88</v>
      </c>
      <c r="F26" s="5" t="s">
        <v>18</v>
      </c>
      <c r="G26" s="4" t="s">
        <v>89</v>
      </c>
      <c r="H26" s="7">
        <v>282</v>
      </c>
      <c r="I26" s="7">
        <v>78</v>
      </c>
      <c r="J26" s="7">
        <f t="shared" si="0"/>
        <v>3327.6000000000004</v>
      </c>
      <c r="K26" s="7">
        <f t="shared" si="1"/>
        <v>3541.2</v>
      </c>
      <c r="L26" s="7">
        <f t="shared" si="2"/>
        <v>6868.8</v>
      </c>
    </row>
    <row r="27" spans="2:12" s="8" customFormat="1" ht="47.25">
      <c r="B27" s="3">
        <f t="shared" si="3"/>
        <v>22</v>
      </c>
      <c r="C27" s="4" t="s">
        <v>90</v>
      </c>
      <c r="D27" s="5" t="s">
        <v>91</v>
      </c>
      <c r="E27" s="5" t="s">
        <v>30</v>
      </c>
      <c r="F27" s="5" t="s">
        <v>18</v>
      </c>
      <c r="G27" s="4" t="s">
        <v>92</v>
      </c>
      <c r="H27" s="7">
        <v>885</v>
      </c>
      <c r="I27" s="7">
        <v>95</v>
      </c>
      <c r="J27" s="7">
        <f t="shared" si="0"/>
        <v>10443</v>
      </c>
      <c r="K27" s="7">
        <f t="shared" si="1"/>
        <v>4313</v>
      </c>
      <c r="L27" s="7">
        <f t="shared" si="2"/>
        <v>14756</v>
      </c>
    </row>
    <row r="28" spans="2:12" s="8" customFormat="1" ht="31.5">
      <c r="B28" s="3">
        <f t="shared" si="3"/>
        <v>23</v>
      </c>
      <c r="C28" s="4" t="s">
        <v>93</v>
      </c>
      <c r="D28" s="5" t="s">
        <v>94</v>
      </c>
      <c r="E28" s="5" t="s">
        <v>95</v>
      </c>
      <c r="F28" s="5" t="s">
        <v>18</v>
      </c>
      <c r="G28" s="4" t="s">
        <v>96</v>
      </c>
      <c r="H28" s="7">
        <v>168</v>
      </c>
      <c r="I28" s="7">
        <v>85</v>
      </c>
      <c r="J28" s="7">
        <f t="shared" si="0"/>
        <v>1982.4</v>
      </c>
      <c r="K28" s="7">
        <f t="shared" si="1"/>
        <v>3859</v>
      </c>
      <c r="L28" s="7">
        <f t="shared" si="2"/>
        <v>5841.4</v>
      </c>
    </row>
    <row r="29" spans="2:12" s="8" customFormat="1" ht="31.5">
      <c r="B29" s="3">
        <f t="shared" si="3"/>
        <v>24</v>
      </c>
      <c r="C29" s="4" t="s">
        <v>97</v>
      </c>
      <c r="D29" s="5" t="s">
        <v>98</v>
      </c>
      <c r="E29" s="5" t="s">
        <v>52</v>
      </c>
      <c r="F29" s="5" t="s">
        <v>18</v>
      </c>
      <c r="G29" s="4" t="s">
        <v>99</v>
      </c>
      <c r="H29" s="7">
        <v>649</v>
      </c>
      <c r="I29" s="7">
        <v>60</v>
      </c>
      <c r="J29" s="7">
        <f t="shared" si="0"/>
        <v>7658.2000000000007</v>
      </c>
      <c r="K29" s="7">
        <f t="shared" si="1"/>
        <v>2724</v>
      </c>
      <c r="L29" s="7">
        <f t="shared" si="2"/>
        <v>10382.200000000001</v>
      </c>
    </row>
    <row r="30" spans="2:12" s="8" customFormat="1" ht="31.5">
      <c r="B30" s="3">
        <f t="shared" si="3"/>
        <v>25</v>
      </c>
      <c r="C30" s="4" t="s">
        <v>100</v>
      </c>
      <c r="D30" s="5" t="s">
        <v>101</v>
      </c>
      <c r="E30" s="5" t="s">
        <v>102</v>
      </c>
      <c r="F30" s="5" t="s">
        <v>18</v>
      </c>
      <c r="G30" s="4" t="s">
        <v>103</v>
      </c>
      <c r="H30" s="7">
        <v>235</v>
      </c>
      <c r="I30" s="7">
        <v>0</v>
      </c>
      <c r="J30" s="7">
        <f t="shared" si="0"/>
        <v>2773</v>
      </c>
      <c r="K30" s="7">
        <f t="shared" si="1"/>
        <v>0</v>
      </c>
      <c r="L30" s="7">
        <f t="shared" si="2"/>
        <v>2773</v>
      </c>
    </row>
    <row r="31" spans="2:12" s="8" customFormat="1" ht="31.5">
      <c r="B31" s="3">
        <f t="shared" si="3"/>
        <v>26</v>
      </c>
      <c r="C31" s="4" t="s">
        <v>104</v>
      </c>
      <c r="D31" s="5" t="s">
        <v>105</v>
      </c>
      <c r="E31" s="5" t="s">
        <v>106</v>
      </c>
      <c r="F31" s="5" t="s">
        <v>18</v>
      </c>
      <c r="G31" s="4" t="s">
        <v>107</v>
      </c>
      <c r="H31" s="7">
        <v>388</v>
      </c>
      <c r="I31" s="7">
        <v>0</v>
      </c>
      <c r="J31" s="7">
        <f t="shared" si="0"/>
        <v>4578.4000000000005</v>
      </c>
      <c r="K31" s="7">
        <f t="shared" si="1"/>
        <v>0</v>
      </c>
      <c r="L31" s="7">
        <f t="shared" si="2"/>
        <v>4578.4000000000005</v>
      </c>
    </row>
    <row r="32" spans="2:12" s="8" customFormat="1" ht="31.5">
      <c r="B32" s="3">
        <f t="shared" si="3"/>
        <v>27</v>
      </c>
      <c r="C32" s="4" t="s">
        <v>108</v>
      </c>
      <c r="D32" s="5" t="s">
        <v>109</v>
      </c>
      <c r="E32" s="5" t="s">
        <v>110</v>
      </c>
      <c r="F32" s="5" t="s">
        <v>18</v>
      </c>
      <c r="G32" s="4" t="s">
        <v>111</v>
      </c>
      <c r="H32" s="7">
        <v>859</v>
      </c>
      <c r="I32" s="7">
        <v>81</v>
      </c>
      <c r="J32" s="7">
        <f t="shared" si="0"/>
        <v>10136.200000000001</v>
      </c>
      <c r="K32" s="7">
        <f t="shared" si="1"/>
        <v>3677.4</v>
      </c>
      <c r="L32" s="7">
        <f t="shared" si="2"/>
        <v>13813.6</v>
      </c>
    </row>
    <row r="33" spans="2:13" s="8" customFormat="1" ht="31.5">
      <c r="B33" s="3">
        <f t="shared" si="3"/>
        <v>28</v>
      </c>
      <c r="C33" s="4" t="s">
        <v>112</v>
      </c>
      <c r="D33" s="12" t="s">
        <v>113</v>
      </c>
      <c r="E33" s="12" t="s">
        <v>30</v>
      </c>
      <c r="F33" s="12" t="s">
        <v>18</v>
      </c>
      <c r="G33" s="13" t="s">
        <v>114</v>
      </c>
      <c r="H33" s="7">
        <v>892</v>
      </c>
      <c r="I33" s="7">
        <v>95</v>
      </c>
      <c r="J33" s="7">
        <f t="shared" si="0"/>
        <v>10525.6</v>
      </c>
      <c r="K33" s="7">
        <f t="shared" si="1"/>
        <v>4313</v>
      </c>
      <c r="L33" s="7">
        <f t="shared" si="2"/>
        <v>14838.6</v>
      </c>
    </row>
    <row r="34" spans="2:13" s="8" customFormat="1" ht="31.5">
      <c r="B34" s="3">
        <f t="shared" si="3"/>
        <v>29</v>
      </c>
      <c r="C34" s="14" t="s">
        <v>115</v>
      </c>
      <c r="D34" s="5" t="s">
        <v>116</v>
      </c>
      <c r="E34" s="5" t="s">
        <v>117</v>
      </c>
      <c r="F34" s="5" t="s">
        <v>18</v>
      </c>
      <c r="G34" s="4" t="s">
        <v>118</v>
      </c>
      <c r="H34" s="7">
        <v>295</v>
      </c>
      <c r="I34" s="7">
        <v>67</v>
      </c>
      <c r="J34" s="7">
        <f t="shared" si="0"/>
        <v>3481</v>
      </c>
      <c r="K34" s="7">
        <f t="shared" si="1"/>
        <v>3041.7999999999997</v>
      </c>
      <c r="L34" s="7">
        <f t="shared" si="2"/>
        <v>6522.7999999999993</v>
      </c>
    </row>
    <row r="35" spans="2:13" s="8" customFormat="1" ht="31.5">
      <c r="B35" s="3">
        <f t="shared" si="3"/>
        <v>30</v>
      </c>
      <c r="C35" s="14" t="s">
        <v>119</v>
      </c>
      <c r="D35" s="5" t="s">
        <v>120</v>
      </c>
      <c r="E35" s="5" t="s">
        <v>30</v>
      </c>
      <c r="F35" s="5" t="s">
        <v>18</v>
      </c>
      <c r="G35" s="4" t="s">
        <v>121</v>
      </c>
      <c r="H35" s="7">
        <f>169+125</f>
        <v>294</v>
      </c>
      <c r="I35" s="7">
        <v>73</v>
      </c>
      <c r="J35" s="7">
        <f t="shared" si="0"/>
        <v>3469.2000000000003</v>
      </c>
      <c r="K35" s="7">
        <f t="shared" si="1"/>
        <v>3314.2</v>
      </c>
      <c r="L35" s="7">
        <f t="shared" si="2"/>
        <v>6783.4</v>
      </c>
    </row>
    <row r="36" spans="2:13" s="8" customFormat="1" ht="31.5">
      <c r="B36" s="3">
        <f t="shared" si="3"/>
        <v>31</v>
      </c>
      <c r="C36" s="14" t="s">
        <v>122</v>
      </c>
      <c r="D36" s="5" t="s">
        <v>123</v>
      </c>
      <c r="E36" s="5" t="s">
        <v>30</v>
      </c>
      <c r="F36" s="5" t="s">
        <v>18</v>
      </c>
      <c r="G36" s="4" t="s">
        <v>124</v>
      </c>
      <c r="H36" s="7">
        <v>417</v>
      </c>
      <c r="I36" s="7">
        <v>55</v>
      </c>
      <c r="J36" s="7">
        <f t="shared" si="0"/>
        <v>4920.6000000000004</v>
      </c>
      <c r="K36" s="7">
        <f t="shared" si="1"/>
        <v>2497</v>
      </c>
      <c r="L36" s="7">
        <f t="shared" si="2"/>
        <v>7417.6</v>
      </c>
    </row>
    <row r="37" spans="2:13" s="8" customFormat="1" ht="31.5">
      <c r="B37" s="3">
        <f t="shared" si="3"/>
        <v>32</v>
      </c>
      <c r="C37" s="14" t="s">
        <v>125</v>
      </c>
      <c r="D37" s="5" t="s">
        <v>126</v>
      </c>
      <c r="E37" s="5" t="s">
        <v>30</v>
      </c>
      <c r="F37" s="5" t="s">
        <v>18</v>
      </c>
      <c r="G37" s="4" t="s">
        <v>127</v>
      </c>
      <c r="H37" s="7">
        <v>661</v>
      </c>
      <c r="I37" s="7">
        <v>72</v>
      </c>
      <c r="J37" s="7">
        <f t="shared" si="0"/>
        <v>7799.8</v>
      </c>
      <c r="K37" s="7">
        <f t="shared" si="1"/>
        <v>3268.7999999999997</v>
      </c>
      <c r="L37" s="7">
        <f t="shared" si="2"/>
        <v>11068.6</v>
      </c>
    </row>
    <row r="38" spans="2:13" s="8" customFormat="1" ht="31.5">
      <c r="B38" s="3">
        <f t="shared" si="3"/>
        <v>33</v>
      </c>
      <c r="C38" s="14" t="s">
        <v>128</v>
      </c>
      <c r="D38" s="5" t="s">
        <v>129</v>
      </c>
      <c r="E38" s="5" t="s">
        <v>130</v>
      </c>
      <c r="F38" s="5" t="s">
        <v>18</v>
      </c>
      <c r="G38" s="4" t="s">
        <v>131</v>
      </c>
      <c r="H38" s="7">
        <v>288</v>
      </c>
      <c r="I38" s="7">
        <v>94</v>
      </c>
      <c r="J38" s="7">
        <f t="shared" si="0"/>
        <v>3398.4</v>
      </c>
      <c r="K38" s="7">
        <f t="shared" si="1"/>
        <v>4267.5999999999995</v>
      </c>
      <c r="L38" s="7">
        <f t="shared" si="2"/>
        <v>7666</v>
      </c>
    </row>
    <row r="39" spans="2:13" s="8" customFormat="1" ht="47.25">
      <c r="B39" s="3">
        <f t="shared" si="3"/>
        <v>34</v>
      </c>
      <c r="C39" s="14" t="s">
        <v>132</v>
      </c>
      <c r="D39" s="5" t="s">
        <v>133</v>
      </c>
      <c r="E39" s="5" t="s">
        <v>30</v>
      </c>
      <c r="F39" s="5" t="s">
        <v>18</v>
      </c>
      <c r="G39" s="4" t="s">
        <v>134</v>
      </c>
      <c r="H39" s="7">
        <v>389</v>
      </c>
      <c r="I39" s="7">
        <v>56</v>
      </c>
      <c r="J39" s="7">
        <f t="shared" si="0"/>
        <v>4590.2000000000007</v>
      </c>
      <c r="K39" s="7">
        <f t="shared" si="1"/>
        <v>2542.4</v>
      </c>
      <c r="L39" s="7">
        <f t="shared" si="2"/>
        <v>7132.6</v>
      </c>
    </row>
    <row r="40" spans="2:13" s="8" customFormat="1">
      <c r="B40" s="3"/>
      <c r="C40" s="14"/>
      <c r="D40" s="5"/>
      <c r="E40" s="5"/>
      <c r="F40" s="5"/>
      <c r="G40" s="4"/>
      <c r="H40" s="19"/>
      <c r="I40" s="19"/>
      <c r="J40" s="19"/>
      <c r="K40" s="19"/>
      <c r="L40" s="19"/>
    </row>
    <row r="41" spans="2:13" s="8" customFormat="1" ht="33" customHeight="1" thickBot="1">
      <c r="B41" s="38"/>
      <c r="C41" s="38"/>
      <c r="D41" s="38"/>
      <c r="E41" s="38"/>
      <c r="F41" s="38"/>
      <c r="G41" s="39"/>
      <c r="H41" s="40">
        <f>SUM(H3:H39)</f>
        <v>15935</v>
      </c>
      <c r="I41" s="40">
        <f>SUM(I3:I39)</f>
        <v>2537</v>
      </c>
      <c r="J41" s="41">
        <f t="shared" ref="J41:L41" si="4">SUM(J3:J39)</f>
        <v>188033.00000000003</v>
      </c>
      <c r="K41" s="41">
        <f t="shared" si="4"/>
        <v>115179.79999999999</v>
      </c>
      <c r="L41" s="42">
        <f t="shared" si="4"/>
        <v>303212.79999999993</v>
      </c>
      <c r="M41" s="20"/>
    </row>
    <row r="42" spans="2:13" ht="16.5" thickTop="1"/>
    <row r="43" spans="2:13">
      <c r="H43" s="15"/>
      <c r="I43" s="15"/>
    </row>
    <row r="44" spans="2:13">
      <c r="H44" s="16"/>
    </row>
    <row r="46" spans="2:13">
      <c r="I46" s="18"/>
      <c r="J46" s="18"/>
    </row>
  </sheetData>
  <mergeCells count="13">
    <mergeCell ref="J3:K3"/>
    <mergeCell ref="L3:L4"/>
    <mergeCell ref="B41:G41"/>
    <mergeCell ref="C3:C4"/>
    <mergeCell ref="D3:D4"/>
    <mergeCell ref="E3:E4"/>
    <mergeCell ref="F3:F4"/>
    <mergeCell ref="G3:G4"/>
    <mergeCell ref="I46:J46"/>
    <mergeCell ref="H3:I3"/>
    <mergeCell ref="B3:B4"/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qDELL</dc:creator>
  <cp:lastModifiedBy>qDELL</cp:lastModifiedBy>
  <dcterms:created xsi:type="dcterms:W3CDTF">2022-10-19T10:59:27Z</dcterms:created>
  <dcterms:modified xsi:type="dcterms:W3CDTF">2022-10-19T11:19:54Z</dcterms:modified>
</cp:coreProperties>
</file>